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showHorizontalScroll="0" showVerticalScroll="0" showSheetTabs="0" xWindow="0" yWindow="0" windowWidth="20145" windowHeight="7380"/>
  </bookViews>
  <sheets>
    <sheet name="Kinh phi" sheetId="2" r:id="rId1"/>
  </sheets>
  <definedNames>
    <definedName name="_xlnm.Print_Titles" localSheetId="0">'Kinh phi'!$4:$4</definedName>
  </definedNames>
  <calcPr calcId="1257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8" i="2"/>
  <c r="E17" l="1"/>
  <c r="E20"/>
  <c r="E24"/>
  <c r="E25"/>
  <c r="E5"/>
  <c r="E18" l="1"/>
</calcChain>
</file>

<file path=xl/sharedStrings.xml><?xml version="1.0" encoding="utf-8"?>
<sst xmlns="http://schemas.openxmlformats.org/spreadsheetml/2006/main" count="63" uniqueCount="49">
  <si>
    <t>Ghi chú</t>
  </si>
  <si>
    <t>Đơn vị tính: Đồng</t>
  </si>
  <si>
    <t>STT</t>
  </si>
  <si>
    <t>Tên nhiệm vụ</t>
  </si>
  <si>
    <t>Thành tiền</t>
  </si>
  <si>
    <t>TỔNG</t>
  </si>
  <si>
    <t>Diễn giải nội dung chi</t>
  </si>
  <si>
    <t>Cơ sở tính</t>
  </si>
  <si>
    <t>Nâng cấp hạ tầng mạng nội bộ LAN</t>
  </si>
  <si>
    <t>Ti vi phòng họp trực tuyến Smart Tivi SamSung 4KCrystalUHD 65inch UA65TU8100</t>
  </si>
  <si>
    <t>Nâng cấp Hệ thống Camera an ninh</t>
  </si>
  <si>
    <t>Nâng cấp trang thông tin điện tử của xã đáp ứng các tiêu chuẩn kỹ thuật, và thông tin, dịch vụ cung cấp trên trang thông tin điện tử của xã : http://bacson.tamdiep.ninhbinh.gov.vn</t>
  </si>
  <si>
    <t>Mua văn phòng phẩm</t>
  </si>
  <si>
    <t>Cài đặt máy tính, phần mềm diệt vi rút …</t>
  </si>
  <si>
    <t>Quản trị dữ liệu Hosting trang thông tin điện tử tên miền bacson.tamdiep.ninhbinh.gov.vn</t>
  </si>
  <si>
    <t>Gói dịch vụ chữ ký số</t>
  </si>
  <si>
    <t>Sim ký số di động</t>
  </si>
  <si>
    <t>Thay ổ cứng máy tính</t>
  </si>
  <si>
    <t>Tập huấn, hướng dẫn sử dụng thành thạo các hệ thống, nền tảng dùng chung của tỉnh và các kiến thức, kỹ năng số cơ bản</t>
  </si>
  <si>
    <t>Toàn bộ cán bộ, công chức phường được tập huấn, hướng dẫn sử dụng thành thạo các hệ thống, nền tảng dùng chung của tỉnh và các kiến thức, kỹ năng số cơ bản.</t>
  </si>
  <si>
    <t>I</t>
  </si>
  <si>
    <t>Kinh phí đã thực hiện</t>
  </si>
  <si>
    <t>Số kinh phí chưa sử dụng</t>
  </si>
  <si>
    <t>Trong đó các nội dung chưa thực hiện</t>
  </si>
  <si>
    <t>Mua máy in đen trắng(máy in đa năng Canon 241D: in đảo mặt,photo coppy,)</t>
  </si>
  <si>
    <t>Máy in Laser đen trắng; Bộ nhớ 2Mb; Độ phân giải 600 x 600dpi; Bộ nhớ 2Mb,đảo mặt tự động</t>
  </si>
  <si>
    <t xml:space="preserve"> Máy in màu canonG1010</t>
  </si>
  <si>
    <t>Máy in màu; Bộ nhớ 256Mb; Độ phân giải 600 x 600dpi; Bộ nhớ 2Mb</t>
  </si>
  <si>
    <t>Máy chiếu (Epson EB-S500)</t>
  </si>
  <si>
    <t>Máy chiếu công nghệ LCD; Độ sáng: 3200 Ansi Lumens; Độ tương phản: 20.000:1; Độ phân giải: XGA (1024x768)</t>
  </si>
  <si>
    <t xml:space="preserve">Màn chiếu </t>
  </si>
  <si>
    <t>Kích thước 120 inch</t>
  </si>
  <si>
    <t>Giá treo</t>
  </si>
  <si>
    <t>Giá treo máy chiếu 1,2m</t>
  </si>
  <si>
    <t>Màn hình máy tính</t>
  </si>
  <si>
    <t>Màn hình 20 inch SIN PC</t>
  </si>
  <si>
    <t>Máy tính (Bộ case máy tính)</t>
  </si>
  <si>
    <t>CPU Intel Core i3-10100 (3.6GHz turbo up to 4.3Ghz, 4 nhân 8 luồng, MB Cache, 65W): RAM DDR4 4GB;  SSD 512GB;Main gigabye H41 Nguồn 300W; Bàn phím, chuột</t>
  </si>
  <si>
    <t>Thiết lập kênh giao tiếp giữa người dân và chính quyền (thuê dịch vụ 12 tháng</t>
  </si>
  <si>
    <t>Phát triển kênh giao tiếp giữa người dân và chính quyền tăng cường khả năng tiếp nhận, cung cấp thông tin và xử lý tình huống trên địa bàn xã (Hệ thống tin nhắn SMS)</t>
  </si>
  <si>
    <t>Ứng dụng phần mềm trí tuệ nhân tạo vào Hệ thống truyền thanh thông minh của phường (thuê dịch vụ 12 tháng)</t>
  </si>
  <si>
    <t>Áp dụng công nghệ chuyển văn bản giấy thành giọng nói thông qua nền tảng trí tuệ nhân tạo AI; Công ty Vbee cung cấp dịch vụ chuyển bản thành giọng nói</t>
  </si>
  <si>
    <t>II</t>
  </si>
  <si>
    <t>01 Cái</t>
  </si>
  <si>
    <t>03 Cái</t>
  </si>
  <si>
    <t>05 Cái</t>
  </si>
  <si>
    <t>05Cái</t>
  </si>
  <si>
    <t>01 Gói</t>
  </si>
  <si>
    <r>
      <t xml:space="preserve">BÁO CÁO KẾT QUẢ SỬ DỤNG KINH PHÍ HỖ TRỢ 
THỰC HIỆN THÍ ĐIỂM MÔ HÌNH CHUYỂN ĐỔI SỐ PHƯỜNG BẮC SƠN, THÀNH PHỐ TAM ĐiỆP
</t>
    </r>
    <r>
      <rPr>
        <i/>
        <sz val="12"/>
        <rFont val="Times New Roman"/>
        <family val="1"/>
        <charset val="163"/>
      </rPr>
      <t>(Kèm theo Báo cáo số      /BC-UBND ngày    /4/2022 của UBND thành phố Tam Điệp)</t>
    </r>
  </si>
</sst>
</file>

<file path=xl/styles.xml><?xml version="1.0" encoding="utf-8"?>
<styleSheet xmlns="http://schemas.openxmlformats.org/spreadsheetml/2006/main">
  <numFmts count="2">
    <numFmt numFmtId="164" formatCode="_-* #,##0.00\ _₫_-;\-* #,##0.00\ _₫_-;_-* &quot;-&quot;??\ _₫_-;_-@_-"/>
    <numFmt numFmtId="165" formatCode="#,##0;[Red]#,##0"/>
  </numFmts>
  <fonts count="22">
    <font>
      <sz val="11"/>
      <color theme="1"/>
      <name val="Calibri"/>
      <family val="2"/>
      <scheme val="minor"/>
    </font>
    <font>
      <sz val="12"/>
      <color theme="1"/>
      <name val="Times New Roman"/>
      <family val="1"/>
    </font>
    <font>
      <b/>
      <sz val="12"/>
      <color theme="1"/>
      <name val="Times New Roman"/>
      <family val="1"/>
    </font>
    <font>
      <b/>
      <sz val="14"/>
      <name val="Times New Roman"/>
      <family val="1"/>
    </font>
    <font>
      <sz val="11"/>
      <color theme="1"/>
      <name val="Times New Roman"/>
      <family val="2"/>
      <charset val="163"/>
    </font>
    <font>
      <sz val="14"/>
      <name val="Times New Roman"/>
      <family val="1"/>
    </font>
    <font>
      <sz val="10"/>
      <name val="Arial"/>
      <family val="2"/>
    </font>
    <font>
      <b/>
      <sz val="14"/>
      <color theme="1"/>
      <name val="Times New Roman"/>
      <family val="1"/>
    </font>
    <font>
      <u/>
      <sz val="11"/>
      <color theme="10"/>
      <name val="Times New Roman"/>
      <family val="2"/>
      <charset val="163"/>
    </font>
    <font>
      <sz val="12"/>
      <color rgb="FF000000"/>
      <name val=".VnTime"/>
      <family val="2"/>
    </font>
    <font>
      <i/>
      <sz val="12"/>
      <name val="Times New Roman"/>
      <family val="1"/>
    </font>
    <font>
      <sz val="11"/>
      <color theme="1"/>
      <name val="Calibri"/>
      <family val="2"/>
      <scheme val="minor"/>
    </font>
    <font>
      <sz val="11"/>
      <name val="Times New Roman"/>
      <family val="1"/>
    </font>
    <font>
      <u/>
      <sz val="11"/>
      <color theme="10"/>
      <name val="Calibri"/>
      <family val="2"/>
      <scheme val="minor"/>
    </font>
    <font>
      <sz val="12"/>
      <name val="Times New Roman"/>
      <family val="1"/>
    </font>
    <font>
      <b/>
      <sz val="11"/>
      <color theme="1"/>
      <name val="Times New Roman"/>
      <family val="1"/>
    </font>
    <font>
      <b/>
      <i/>
      <sz val="11"/>
      <color theme="1"/>
      <name val="Times New Roman"/>
      <family val="1"/>
    </font>
    <font>
      <sz val="11"/>
      <color theme="1"/>
      <name val="Times New Roman"/>
      <family val="1"/>
    </font>
    <font>
      <b/>
      <sz val="11"/>
      <name val="Times New Roman"/>
      <family val="1"/>
    </font>
    <font>
      <b/>
      <sz val="12"/>
      <name val="Times New Roman"/>
      <family val="1"/>
    </font>
    <font>
      <sz val="14"/>
      <color theme="1"/>
      <name val="Times New Roman"/>
      <family val="1"/>
    </font>
    <font>
      <i/>
      <sz val="12"/>
      <name val="Times New Roman"/>
      <family val="1"/>
      <charset val="163"/>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0">
    <xf numFmtId="0" fontId="0" fillId="0" borderId="0"/>
    <xf numFmtId="0" fontId="4" fillId="0" borderId="0"/>
    <xf numFmtId="0" fontId="6" fillId="0" borderId="0"/>
    <xf numFmtId="164" fontId="4" fillId="0" borderId="0" applyFont="0" applyFill="0" applyBorder="0" applyAlignment="0" applyProtection="0"/>
    <xf numFmtId="0" fontId="8" fillId="0" borderId="0" applyNumberFormat="0" applyFill="0" applyBorder="0" applyAlignment="0" applyProtection="0"/>
    <xf numFmtId="0" fontId="9" fillId="0" borderId="0"/>
    <xf numFmtId="0" fontId="9" fillId="0" borderId="0"/>
    <xf numFmtId="164" fontId="11" fillId="0" borderId="0" applyFont="0" applyFill="0" applyBorder="0" applyAlignment="0" applyProtection="0"/>
    <xf numFmtId="0" fontId="4" fillId="0" borderId="0"/>
    <xf numFmtId="0" fontId="13" fillId="0" borderId="0" applyNumberFormat="0" applyFill="0" applyBorder="0" applyAlignment="0" applyProtection="0"/>
  </cellStyleXfs>
  <cellXfs count="52">
    <xf numFmtId="0" fontId="0" fillId="0" borderId="0" xfId="0"/>
    <xf numFmtId="0" fontId="5" fillId="0" borderId="0" xfId="1" applyFont="1" applyFill="1" applyAlignment="1">
      <alignment horizontal="center" vertical="center" wrapText="1"/>
    </xf>
    <xf numFmtId="0" fontId="3" fillId="0" borderId="0" xfId="1" applyFont="1" applyFill="1" applyAlignment="1">
      <alignment horizontal="center" vertical="center" wrapText="1"/>
    </xf>
    <xf numFmtId="0" fontId="3" fillId="0" borderId="0" xfId="1" applyFont="1" applyFill="1" applyAlignment="1">
      <alignment horizontal="left" vertical="center" wrapText="1"/>
    </xf>
    <xf numFmtId="165" fontId="3" fillId="0" borderId="0" xfId="1" applyNumberFormat="1" applyFont="1" applyFill="1" applyAlignment="1">
      <alignment horizontal="center" vertical="center" wrapText="1"/>
    </xf>
    <xf numFmtId="165" fontId="3" fillId="0" borderId="0" xfId="1" applyNumberFormat="1" applyFont="1" applyFill="1" applyAlignment="1">
      <alignment horizontal="right" vertical="center" wrapText="1"/>
    </xf>
    <xf numFmtId="0" fontId="2" fillId="0" borderId="0" xfId="1" applyFont="1" applyAlignment="1">
      <alignment horizontal="center" vertical="center" wrapText="1"/>
    </xf>
    <xf numFmtId="0" fontId="1" fillId="0" borderId="0" xfId="1" applyFont="1" applyAlignment="1">
      <alignment horizontal="center" vertical="center" wrapText="1"/>
    </xf>
    <xf numFmtId="0" fontId="1" fillId="0" borderId="0" xfId="1" applyFont="1" applyAlignment="1">
      <alignment horizontal="left" vertical="center" wrapText="1"/>
    </xf>
    <xf numFmtId="165" fontId="1" fillId="0" borderId="0" xfId="1" applyNumberFormat="1" applyFont="1" applyAlignment="1">
      <alignment horizontal="center" vertical="center" wrapText="1"/>
    </xf>
    <xf numFmtId="165" fontId="1" fillId="0" borderId="0" xfId="1" applyNumberFormat="1" applyFont="1" applyAlignment="1">
      <alignment horizontal="right" vertical="center" wrapText="1"/>
    </xf>
    <xf numFmtId="0" fontId="7" fillId="0" borderId="1" xfId="1" applyFont="1" applyBorder="1" applyAlignment="1">
      <alignment horizontal="center" vertical="center" wrapText="1"/>
    </xf>
    <xf numFmtId="0" fontId="7" fillId="2" borderId="1" xfId="0" applyFont="1" applyFill="1" applyBorder="1" applyAlignment="1">
      <alignment horizontal="center" vertical="center" wrapText="1"/>
    </xf>
    <xf numFmtId="165" fontId="7" fillId="0" borderId="1" xfId="1" applyNumberFormat="1" applyFont="1" applyBorder="1" applyAlignment="1">
      <alignment horizontal="center" vertical="center" wrapText="1"/>
    </xf>
    <xf numFmtId="0" fontId="12" fillId="2" borderId="1" xfId="0" applyFont="1" applyFill="1" applyBorder="1" applyAlignment="1">
      <alignment horizontal="center" vertical="center" wrapText="1"/>
    </xf>
    <xf numFmtId="0" fontId="12" fillId="0" borderId="1" xfId="8" applyFont="1" applyBorder="1" applyAlignment="1">
      <alignment horizontal="left" vertical="center" wrapText="1"/>
    </xf>
    <xf numFmtId="0" fontId="12" fillId="2" borderId="1" xfId="0" applyFont="1" applyFill="1" applyBorder="1" applyAlignment="1">
      <alignment horizontal="left" vertical="center" wrapText="1"/>
    </xf>
    <xf numFmtId="0" fontId="12" fillId="3" borderId="1" xfId="2" applyFont="1" applyFill="1" applyBorder="1" applyAlignment="1">
      <alignment vertical="center" wrapText="1"/>
    </xf>
    <xf numFmtId="0" fontId="14" fillId="2" borderId="1" xfId="0" applyFont="1" applyFill="1" applyBorder="1" applyAlignment="1">
      <alignment horizontal="left" vertical="center" wrapText="1"/>
    </xf>
    <xf numFmtId="0" fontId="12" fillId="2" borderId="1" xfId="0" quotePrefix="1" applyFont="1" applyFill="1" applyBorder="1" applyAlignment="1">
      <alignment horizontal="center" vertical="center" wrapText="1"/>
    </xf>
    <xf numFmtId="165" fontId="12" fillId="2" borderId="1" xfId="0" applyNumberFormat="1" applyFont="1" applyFill="1" applyBorder="1" applyAlignment="1">
      <alignment vertical="center" wrapText="1"/>
    </xf>
    <xf numFmtId="165" fontId="14" fillId="2" borderId="1" xfId="0" applyNumberFormat="1" applyFont="1" applyFill="1" applyBorder="1" applyAlignment="1">
      <alignment horizontal="right" vertical="center" wrapText="1"/>
    </xf>
    <xf numFmtId="165" fontId="12" fillId="2" borderId="1" xfId="7" applyNumberFormat="1" applyFont="1" applyFill="1" applyBorder="1" applyAlignment="1">
      <alignment vertical="center" wrapText="1"/>
    </xf>
    <xf numFmtId="0" fontId="15" fillId="2" borderId="1" xfId="0" applyFont="1" applyFill="1" applyBorder="1" applyAlignment="1">
      <alignment horizontal="left" vertical="center" wrapText="1"/>
    </xf>
    <xf numFmtId="0" fontId="15" fillId="2" borderId="1" xfId="9" applyFont="1" applyFill="1" applyBorder="1" applyAlignment="1">
      <alignment horizontal="left" vertical="center" wrapText="1"/>
    </xf>
    <xf numFmtId="0" fontId="15" fillId="2" borderId="1" xfId="0" applyFont="1" applyFill="1" applyBorder="1" applyAlignment="1">
      <alignment horizontal="center" vertical="center" wrapText="1"/>
    </xf>
    <xf numFmtId="165" fontId="15" fillId="2" borderId="1" xfId="0" applyNumberFormat="1" applyFont="1" applyFill="1" applyBorder="1" applyAlignment="1">
      <alignment horizontal="center" vertical="center" wrapText="1"/>
    </xf>
    <xf numFmtId="165" fontId="15" fillId="2" borderId="1" xfId="0" applyNumberFormat="1" applyFont="1" applyFill="1" applyBorder="1" applyAlignment="1">
      <alignment horizontal="right" vertical="center" wrapText="1"/>
    </xf>
    <xf numFmtId="0" fontId="16" fillId="2" borderId="1" xfId="0" applyFont="1" applyFill="1" applyBorder="1" applyAlignment="1">
      <alignment horizontal="left" vertical="center" wrapText="1"/>
    </xf>
    <xf numFmtId="0" fontId="16" fillId="2" borderId="1" xfId="9" applyFont="1" applyFill="1" applyBorder="1" applyAlignment="1">
      <alignment horizontal="left" vertical="center" wrapText="1"/>
    </xf>
    <xf numFmtId="0" fontId="16" fillId="2" borderId="1" xfId="0" applyFont="1" applyFill="1" applyBorder="1" applyAlignment="1">
      <alignment horizontal="center" vertical="center" wrapText="1"/>
    </xf>
    <xf numFmtId="165" fontId="16" fillId="2" borderId="1" xfId="0" applyNumberFormat="1" applyFont="1" applyFill="1" applyBorder="1" applyAlignment="1">
      <alignment horizontal="center" vertical="center" wrapText="1"/>
    </xf>
    <xf numFmtId="165" fontId="16" fillId="2" borderId="1" xfId="0" applyNumberFormat="1" applyFont="1" applyFill="1" applyBorder="1" applyAlignment="1">
      <alignment horizontal="right" vertical="center" wrapText="1"/>
    </xf>
    <xf numFmtId="0" fontId="17" fillId="2" borderId="1" xfId="0" applyFont="1" applyFill="1" applyBorder="1" applyAlignment="1">
      <alignment horizontal="left" vertical="center" wrapText="1"/>
    </xf>
    <xf numFmtId="165" fontId="17" fillId="2" borderId="1" xfId="0" applyNumberFormat="1" applyFont="1" applyFill="1" applyBorder="1" applyAlignment="1">
      <alignment horizontal="right" vertical="center" wrapText="1"/>
    </xf>
    <xf numFmtId="165" fontId="12" fillId="2" borderId="1" xfId="0" applyNumberFormat="1" applyFont="1" applyFill="1" applyBorder="1" applyAlignment="1">
      <alignment horizontal="right" vertical="center" wrapText="1"/>
    </xf>
    <xf numFmtId="165" fontId="12" fillId="2" borderId="1" xfId="7" applyNumberFormat="1" applyFont="1" applyFill="1" applyBorder="1" applyAlignment="1">
      <alignment horizontal="right" vertical="center" wrapText="1"/>
    </xf>
    <xf numFmtId="165" fontId="15" fillId="2" borderId="0" xfId="0" applyNumberFormat="1" applyFont="1" applyFill="1" applyBorder="1" applyAlignment="1">
      <alignment vertical="center" wrapText="1"/>
    </xf>
    <xf numFmtId="165" fontId="16" fillId="2" borderId="0" xfId="0" applyNumberFormat="1" applyFont="1" applyFill="1" applyBorder="1" applyAlignment="1">
      <alignment vertical="center" wrapText="1"/>
    </xf>
    <xf numFmtId="165" fontId="17" fillId="2" borderId="0" xfId="0" applyNumberFormat="1" applyFont="1" applyFill="1" applyBorder="1" applyAlignment="1">
      <alignment vertical="center" wrapText="1"/>
    </xf>
    <xf numFmtId="165" fontId="12" fillId="2" borderId="0" xfId="0" applyNumberFormat="1" applyFont="1" applyFill="1" applyBorder="1" applyAlignment="1">
      <alignment vertical="center" wrapText="1"/>
    </xf>
    <xf numFmtId="165" fontId="12" fillId="2" borderId="0" xfId="7" applyNumberFormat="1" applyFont="1" applyFill="1" applyBorder="1" applyAlignment="1">
      <alignment vertical="center" wrapText="1"/>
    </xf>
    <xf numFmtId="0" fontId="18" fillId="2" borderId="1" xfId="0" quotePrefix="1" applyFont="1" applyFill="1" applyBorder="1" applyAlignment="1">
      <alignment horizontal="center" vertical="center" wrapText="1"/>
    </xf>
    <xf numFmtId="0" fontId="17" fillId="2" borderId="1" xfId="0" quotePrefix="1" applyFont="1" applyFill="1" applyBorder="1" applyAlignment="1">
      <alignment horizontal="center" vertical="center" wrapText="1"/>
    </xf>
    <xf numFmtId="0" fontId="20" fillId="0" borderId="1" xfId="1" applyFont="1" applyBorder="1" applyAlignment="1">
      <alignment horizontal="center" vertical="center" wrapText="1"/>
    </xf>
    <xf numFmtId="0" fontId="5" fillId="2" borderId="1" xfId="0" quotePrefix="1" applyFont="1" applyFill="1" applyBorder="1" applyAlignment="1">
      <alignment horizontal="center" vertical="center" wrapText="1"/>
    </xf>
    <xf numFmtId="165" fontId="2" fillId="0" borderId="0" xfId="1" applyNumberFormat="1" applyFont="1" applyAlignment="1">
      <alignment horizontal="center" vertical="center" wrapText="1"/>
    </xf>
    <xf numFmtId="0" fontId="19" fillId="0" borderId="0" xfId="1" applyFont="1" applyFill="1" applyAlignment="1">
      <alignment horizontal="center" vertical="center" wrapText="1"/>
    </xf>
    <xf numFmtId="0" fontId="10" fillId="0" borderId="0" xfId="1" applyFont="1" applyFill="1" applyAlignment="1">
      <alignment horizontal="right" vertical="center" wrapText="1"/>
    </xf>
    <xf numFmtId="0" fontId="7" fillId="0" borderId="2" xfId="1" applyFont="1" applyBorder="1" applyAlignment="1">
      <alignment horizontal="center" vertical="center" wrapText="1"/>
    </xf>
    <xf numFmtId="0" fontId="7" fillId="0" borderId="3" xfId="1" applyFont="1" applyBorder="1" applyAlignment="1">
      <alignment horizontal="center" vertical="center" wrapText="1"/>
    </xf>
    <xf numFmtId="0" fontId="7" fillId="0" borderId="4" xfId="1" applyFont="1" applyBorder="1" applyAlignment="1">
      <alignment horizontal="center" vertical="center" wrapText="1"/>
    </xf>
  </cellXfs>
  <cellStyles count="10">
    <cellStyle name="Comma" xfId="7" builtinId="3"/>
    <cellStyle name="Comma 2" xfId="3"/>
    <cellStyle name="Hyperlink" xfId="9" builtinId="8"/>
    <cellStyle name="Hyperlink 3" xfId="4"/>
    <cellStyle name="Normal" xfId="0" builtinId="0"/>
    <cellStyle name="Normal 14" xfId="1"/>
    <cellStyle name="Normal 2 2" xfId="5"/>
    <cellStyle name="Normal 2_QTM 2017 (1) 2" xfId="6"/>
    <cellStyle name="Normal 3" xfId="8"/>
    <cellStyle name="Normal 4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28"/>
  <sheetViews>
    <sheetView tabSelected="1" zoomScaleNormal="100" workbookViewId="0">
      <selection activeCell="I5" sqref="I5"/>
    </sheetView>
  </sheetViews>
  <sheetFormatPr defaultColWidth="8.7109375" defaultRowHeight="15.75"/>
  <cols>
    <col min="1" max="1" width="6.5703125" style="7" bestFit="1" customWidth="1"/>
    <col min="2" max="2" width="32.7109375" style="8" customWidth="1"/>
    <col min="3" max="3" width="54.28515625" style="8" customWidth="1"/>
    <col min="4" max="4" width="14.42578125" style="7" customWidth="1"/>
    <col min="5" max="5" width="15.5703125" style="9" customWidth="1"/>
    <col min="6" max="6" width="12.5703125" style="10" customWidth="1"/>
    <col min="7" max="7" width="11.85546875" style="7" customWidth="1"/>
    <col min="8" max="8" width="12.42578125" style="7" bestFit="1" customWidth="1"/>
    <col min="9" max="16384" width="8.7109375" style="7"/>
  </cols>
  <sheetData>
    <row r="1" spans="1:8" s="1" customFormat="1" ht="53.25" customHeight="1">
      <c r="A1" s="47" t="s">
        <v>48</v>
      </c>
      <c r="B1" s="47"/>
      <c r="C1" s="47"/>
      <c r="D1" s="47"/>
      <c r="E1" s="47"/>
      <c r="F1" s="47"/>
    </row>
    <row r="2" spans="1:8" s="1" customFormat="1" ht="16.5" customHeight="1">
      <c r="A2" s="2"/>
      <c r="B2" s="2"/>
      <c r="C2" s="2"/>
      <c r="D2" s="2"/>
      <c r="E2" s="48" t="s">
        <v>1</v>
      </c>
      <c r="F2" s="48"/>
    </row>
    <row r="3" spans="1:8" s="1" customFormat="1" ht="8.25" customHeight="1">
      <c r="A3" s="2"/>
      <c r="B3" s="2"/>
      <c r="C3" s="3"/>
      <c r="D3" s="2"/>
      <c r="E3" s="4"/>
      <c r="F3" s="5"/>
    </row>
    <row r="4" spans="1:8" s="6" customFormat="1" ht="24.75" customHeight="1">
      <c r="A4" s="11" t="s">
        <v>2</v>
      </c>
      <c r="B4" s="12" t="s">
        <v>3</v>
      </c>
      <c r="C4" s="12" t="s">
        <v>6</v>
      </c>
      <c r="D4" s="11" t="s">
        <v>7</v>
      </c>
      <c r="E4" s="13" t="s">
        <v>4</v>
      </c>
      <c r="F4" s="13" t="s">
        <v>0</v>
      </c>
    </row>
    <row r="5" spans="1:8" s="6" customFormat="1" ht="31.5" customHeight="1">
      <c r="A5" s="11" t="s">
        <v>20</v>
      </c>
      <c r="B5" s="12" t="s">
        <v>21</v>
      </c>
      <c r="C5" s="12"/>
      <c r="D5" s="11"/>
      <c r="E5" s="13">
        <f>SUM(E6:E16)</f>
        <v>109077000</v>
      </c>
      <c r="F5" s="13"/>
      <c r="H5" s="46"/>
    </row>
    <row r="6" spans="1:8" s="6" customFormat="1" ht="18.75">
      <c r="A6" s="14">
        <v>1</v>
      </c>
      <c r="B6" s="15" t="s">
        <v>8</v>
      </c>
      <c r="C6" s="15" t="s">
        <v>8</v>
      </c>
      <c r="D6" s="11"/>
      <c r="E6" s="20">
        <v>16850000</v>
      </c>
      <c r="F6" s="13"/>
    </row>
    <row r="7" spans="1:8" s="6" customFormat="1" ht="45">
      <c r="A7" s="14">
        <v>2</v>
      </c>
      <c r="B7" s="16" t="s">
        <v>9</v>
      </c>
      <c r="C7" s="16" t="s">
        <v>9</v>
      </c>
      <c r="D7" s="11"/>
      <c r="E7" s="20">
        <v>23440000</v>
      </c>
      <c r="F7" s="13"/>
    </row>
    <row r="8" spans="1:8" s="6" customFormat="1" ht="18.75">
      <c r="A8" s="14">
        <v>3</v>
      </c>
      <c r="B8" s="17" t="s">
        <v>10</v>
      </c>
      <c r="C8" s="17" t="s">
        <v>10</v>
      </c>
      <c r="D8" s="11"/>
      <c r="E8" s="20">
        <v>11150000</v>
      </c>
      <c r="F8" s="13"/>
    </row>
    <row r="9" spans="1:8" s="6" customFormat="1" ht="78" customHeight="1">
      <c r="A9" s="14">
        <v>4</v>
      </c>
      <c r="B9" s="16" t="s">
        <v>11</v>
      </c>
      <c r="C9" s="16" t="s">
        <v>11</v>
      </c>
      <c r="D9" s="11"/>
      <c r="E9" s="20">
        <v>8000000</v>
      </c>
      <c r="F9" s="13"/>
    </row>
    <row r="10" spans="1:8" s="6" customFormat="1" ht="18.75">
      <c r="A10" s="14">
        <v>5</v>
      </c>
      <c r="B10" s="16" t="s">
        <v>12</v>
      </c>
      <c r="C10" s="16" t="s">
        <v>12</v>
      </c>
      <c r="D10" s="11"/>
      <c r="E10" s="20">
        <v>4695000</v>
      </c>
      <c r="F10" s="13"/>
    </row>
    <row r="11" spans="1:8" s="6" customFormat="1" ht="30">
      <c r="A11" s="14">
        <v>6</v>
      </c>
      <c r="B11" s="16" t="s">
        <v>13</v>
      </c>
      <c r="C11" s="16" t="s">
        <v>13</v>
      </c>
      <c r="D11" s="11"/>
      <c r="E11" s="20">
        <v>5750000</v>
      </c>
      <c r="F11" s="13"/>
    </row>
    <row r="12" spans="1:8" s="6" customFormat="1" ht="45">
      <c r="A12" s="14">
        <v>7</v>
      </c>
      <c r="B12" s="16" t="s">
        <v>14</v>
      </c>
      <c r="C12" s="16" t="s">
        <v>14</v>
      </c>
      <c r="D12" s="11"/>
      <c r="E12" s="20">
        <v>3000000</v>
      </c>
      <c r="F12" s="13"/>
    </row>
    <row r="13" spans="1:8" s="6" customFormat="1" ht="18.75">
      <c r="A13" s="14">
        <v>8</v>
      </c>
      <c r="B13" s="18" t="s">
        <v>15</v>
      </c>
      <c r="C13" s="18" t="s">
        <v>15</v>
      </c>
      <c r="D13" s="11"/>
      <c r="E13" s="21">
        <v>3112000</v>
      </c>
      <c r="F13" s="13"/>
    </row>
    <row r="14" spans="1:8" s="6" customFormat="1" ht="18.75">
      <c r="A14" s="14">
        <v>9</v>
      </c>
      <c r="B14" s="18" t="s">
        <v>16</v>
      </c>
      <c r="C14" s="18" t="s">
        <v>16</v>
      </c>
      <c r="D14" s="11"/>
      <c r="E14" s="21">
        <v>3080000</v>
      </c>
      <c r="F14" s="13"/>
    </row>
    <row r="15" spans="1:8" s="6" customFormat="1" ht="18.75">
      <c r="A15" s="14">
        <v>10</v>
      </c>
      <c r="B15" s="18" t="s">
        <v>17</v>
      </c>
      <c r="C15" s="18" t="s">
        <v>17</v>
      </c>
      <c r="D15" s="11"/>
      <c r="E15" s="21">
        <v>2450000</v>
      </c>
      <c r="F15" s="13"/>
    </row>
    <row r="16" spans="1:8" s="6" customFormat="1" ht="65.25" customHeight="1">
      <c r="A16" s="19">
        <v>11</v>
      </c>
      <c r="B16" s="16" t="s">
        <v>18</v>
      </c>
      <c r="C16" s="16" t="s">
        <v>19</v>
      </c>
      <c r="D16" s="11"/>
      <c r="E16" s="22">
        <v>27550000</v>
      </c>
      <c r="F16" s="13"/>
    </row>
    <row r="17" spans="1:7" s="6" customFormat="1" ht="23.25" customHeight="1">
      <c r="A17" s="42" t="s">
        <v>42</v>
      </c>
      <c r="B17" s="23" t="s">
        <v>22</v>
      </c>
      <c r="C17" s="24"/>
      <c r="D17" s="25"/>
      <c r="E17" s="26">
        <f>200000000-E5</f>
        <v>90923000</v>
      </c>
      <c r="F17" s="27"/>
      <c r="G17" s="37"/>
    </row>
    <row r="18" spans="1:7" s="6" customFormat="1" ht="30">
      <c r="A18" s="45">
        <v>1</v>
      </c>
      <c r="B18" s="28" t="s">
        <v>23</v>
      </c>
      <c r="C18" s="29"/>
      <c r="D18" s="30"/>
      <c r="E18" s="31">
        <f>SUM(E19:E27)</f>
        <v>103100000</v>
      </c>
      <c r="F18" s="32"/>
      <c r="G18" s="38"/>
    </row>
    <row r="19" spans="1:7" s="6" customFormat="1" ht="45">
      <c r="A19" s="45">
        <v>2</v>
      </c>
      <c r="B19" s="33" t="s">
        <v>24</v>
      </c>
      <c r="C19" s="33" t="s">
        <v>25</v>
      </c>
      <c r="D19" s="43" t="s">
        <v>43</v>
      </c>
      <c r="E19" s="34">
        <v>6000000</v>
      </c>
      <c r="F19" s="34"/>
      <c r="G19" s="39"/>
    </row>
    <row r="20" spans="1:7" s="6" customFormat="1" ht="30">
      <c r="A20" s="45">
        <v>3</v>
      </c>
      <c r="B20" s="33" t="s">
        <v>26</v>
      </c>
      <c r="C20" s="33" t="s">
        <v>27</v>
      </c>
      <c r="D20" s="43" t="s">
        <v>44</v>
      </c>
      <c r="E20" s="34">
        <f>3*4500000</f>
        <v>13500000</v>
      </c>
      <c r="F20" s="34"/>
      <c r="G20" s="39"/>
    </row>
    <row r="21" spans="1:7" s="6" customFormat="1" ht="30">
      <c r="A21" s="45">
        <v>4</v>
      </c>
      <c r="B21" s="33" t="s">
        <v>28</v>
      </c>
      <c r="C21" s="33" t="s">
        <v>29</v>
      </c>
      <c r="D21" s="43" t="s">
        <v>43</v>
      </c>
      <c r="E21" s="34">
        <v>11000000</v>
      </c>
      <c r="F21" s="34"/>
      <c r="G21" s="39"/>
    </row>
    <row r="22" spans="1:7" s="6" customFormat="1" ht="18.75">
      <c r="A22" s="44">
        <v>5</v>
      </c>
      <c r="B22" s="33" t="s">
        <v>30</v>
      </c>
      <c r="C22" s="33" t="s">
        <v>31</v>
      </c>
      <c r="D22" s="43" t="s">
        <v>43</v>
      </c>
      <c r="E22" s="34">
        <v>950000</v>
      </c>
      <c r="F22" s="34"/>
      <c r="G22" s="39"/>
    </row>
    <row r="23" spans="1:7" s="6" customFormat="1" ht="18.75">
      <c r="A23" s="44">
        <v>6</v>
      </c>
      <c r="B23" s="33" t="s">
        <v>32</v>
      </c>
      <c r="C23" s="33" t="s">
        <v>33</v>
      </c>
      <c r="D23" s="43" t="s">
        <v>43</v>
      </c>
      <c r="E23" s="34">
        <v>500000</v>
      </c>
      <c r="F23" s="34"/>
      <c r="G23" s="39"/>
    </row>
    <row r="24" spans="1:7" s="6" customFormat="1" ht="18.75">
      <c r="A24" s="44">
        <v>7</v>
      </c>
      <c r="B24" s="33" t="s">
        <v>34</v>
      </c>
      <c r="C24" s="33" t="s">
        <v>35</v>
      </c>
      <c r="D24" s="43" t="s">
        <v>45</v>
      </c>
      <c r="E24" s="34">
        <f>5*2700000</f>
        <v>13500000</v>
      </c>
      <c r="F24" s="34"/>
      <c r="G24" s="39"/>
    </row>
    <row r="25" spans="1:7" s="6" customFormat="1" ht="45">
      <c r="A25" s="44">
        <v>8</v>
      </c>
      <c r="B25" s="33" t="s">
        <v>36</v>
      </c>
      <c r="C25" s="33" t="s">
        <v>37</v>
      </c>
      <c r="D25" s="43" t="s">
        <v>46</v>
      </c>
      <c r="E25" s="34">
        <f>5*8050000</f>
        <v>40250000</v>
      </c>
      <c r="F25" s="34"/>
      <c r="G25" s="39"/>
    </row>
    <row r="26" spans="1:7" s="6" customFormat="1" ht="45">
      <c r="A26" s="44">
        <v>9</v>
      </c>
      <c r="B26" s="16" t="s">
        <v>38</v>
      </c>
      <c r="C26" s="16" t="s">
        <v>39</v>
      </c>
      <c r="D26" s="19" t="s">
        <v>47</v>
      </c>
      <c r="E26" s="35">
        <v>15000000</v>
      </c>
      <c r="F26" s="35"/>
      <c r="G26" s="40"/>
    </row>
    <row r="27" spans="1:7" s="6" customFormat="1" ht="60">
      <c r="A27" s="44">
        <v>10</v>
      </c>
      <c r="B27" s="16" t="s">
        <v>40</v>
      </c>
      <c r="C27" s="16" t="s">
        <v>41</v>
      </c>
      <c r="D27" s="19" t="s">
        <v>47</v>
      </c>
      <c r="E27" s="36">
        <v>2400000</v>
      </c>
      <c r="F27" s="36"/>
      <c r="G27" s="41"/>
    </row>
    <row r="28" spans="1:7" s="6" customFormat="1" ht="18.75">
      <c r="A28" s="49" t="s">
        <v>5</v>
      </c>
      <c r="B28" s="50"/>
      <c r="C28" s="50"/>
      <c r="D28" s="51"/>
      <c r="E28" s="13">
        <f>E5+E17</f>
        <v>200000000</v>
      </c>
      <c r="F28" s="13"/>
    </row>
  </sheetData>
  <mergeCells count="3">
    <mergeCell ref="A1:F1"/>
    <mergeCell ref="E2:F2"/>
    <mergeCell ref="A28:D28"/>
  </mergeCells>
  <pageMargins left="0.59055118110236227" right="0.39370078740157483" top="0.59055118110236227" bottom="0.59055118110236227" header="0.31496062992125984" footer="0.31496062992125984"/>
  <pageSetup paperSize="9"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Kinh phi</vt:lpstr>
      <vt:lpstr>'Kinh phi'!Print_Titles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ChienBX</dc:creator>
  <cp:lastModifiedBy>Admin</cp:lastModifiedBy>
  <cp:lastPrinted>2022-04-08T01:43:21Z</cp:lastPrinted>
  <dcterms:created xsi:type="dcterms:W3CDTF">2021-09-15T01:57:54Z</dcterms:created>
  <dcterms:modified xsi:type="dcterms:W3CDTF">2022-04-08T01:44:22Z</dcterms:modified>
</cp:coreProperties>
</file>